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user\Desktop\shu11rk01\kessan\"/>
    </mc:Choice>
  </mc:AlternateContent>
  <xr:revisionPtr revIDLastSave="0" documentId="13_ncr:1_{DB7AC040-0703-4DA7-9ECC-53DB17C694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'収益・費用明細書(様式2)'!$A$1:$H$59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2" l="1"/>
  <c r="G47" i="2"/>
  <c r="G43" i="2"/>
  <c r="C19" i="1" l="1"/>
  <c r="G56" i="2"/>
  <c r="C31" i="1" s="1"/>
  <c r="C14" i="1" l="1"/>
  <c r="G8" i="2"/>
  <c r="G57" i="2" s="1"/>
  <c r="C18" i="1" l="1"/>
  <c r="F57" i="2"/>
  <c r="C22" i="1"/>
  <c r="C16" i="1" l="1"/>
  <c r="F32" i="1" l="1"/>
  <c r="G58" i="2" l="1"/>
  <c r="G59" i="2" s="1"/>
  <c r="C32" i="1" l="1"/>
  <c r="C33" i="1" l="1"/>
  <c r="C34" i="1" s="1"/>
</calcChain>
</file>

<file path=xl/sharedStrings.xml><?xml version="1.0" encoding="utf-8"?>
<sst xmlns="http://schemas.openxmlformats.org/spreadsheetml/2006/main" count="169" uniqueCount="148">
  <si>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</si>
  <si>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</si>
  <si>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</si>
  <si>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</si>
  <si>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</si>
  <si>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</si>
  <si>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</si>
  <si>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</si>
  <si>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</si>
  <si>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</si>
  <si>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</si>
  <si>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</si>
  <si>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</si>
  <si>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</si>
  <si>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</si>
  <si>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</si>
  <si>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</si>
  <si>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</si>
  <si>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</si>
  <si>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</si>
  <si>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</si>
  <si>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</si>
  <si>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</si>
  <si>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</si>
  <si>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</si>
  <si>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</si>
  <si>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</si>
  <si>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</si>
  <si>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</si>
  <si>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</si>
  <si>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</si>
  <si>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</si>
  <si>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</si>
  <si>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</si>
  <si>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</si>
  <si>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</si>
  <si>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</si>
  <si>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</si>
  <si>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</si>
  <si>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</si>
  <si>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</si>
  <si>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</si>
  <si>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</si>
  <si>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</si>
  <si>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</si>
  <si>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</si>
  <si>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</si>
  <si>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</si>
  <si>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</si>
  <si>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</si>
  <si>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</si>
  <si>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</si>
  <si>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</si>
  <si>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</si>
  <si>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</si>
  <si>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</si>
  <si>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（</t>
    <phoneticPr fontId="2"/>
  </si>
  <si>
    <t>）</t>
    <phoneticPr fontId="2"/>
  </si>
  <si>
    <t>作成費</t>
    <rPh sb="0" eb="2">
      <t>サクセイ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</si>
  <si>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</si>
  <si>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2015年度予算</t>
    <phoneticPr fontId="2"/>
  </si>
  <si>
    <t>2015年度決算額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</si>
  <si>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</si>
  <si>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</si>
  <si>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四日市市民公園</t>
    <rPh sb="0" eb="3">
      <t>ヨッカイチ</t>
    </rPh>
    <rPh sb="3" eb="5">
      <t>シミン</t>
    </rPh>
    <rPh sb="5" eb="7">
      <t>コウエン</t>
    </rPh>
    <phoneticPr fontId="2"/>
  </si>
  <si>
    <t>レンタル費</t>
    <rPh sb="4" eb="5">
      <t>ヒ</t>
    </rPh>
    <phoneticPr fontId="2"/>
  </si>
  <si>
    <t>ﾌﾟﾛｼﾞｪｸﾀｰ（ｽｸﾘｰﾝ・延長ｺｰﾄﾞ付）
(360円×1回)</t>
    <rPh sb="16" eb="18">
      <t>エンチョウ</t>
    </rPh>
    <rPh sb="22" eb="23">
      <t>ツ</t>
    </rPh>
    <rPh sb="32" eb="33">
      <t>カイ</t>
    </rPh>
    <phoneticPr fontId="2"/>
  </si>
  <si>
    <t>長机
(30円×3回×2本)</t>
    <rPh sb="0" eb="2">
      <t>ナガヅクエ</t>
    </rPh>
    <rPh sb="6" eb="7">
      <t>エン</t>
    </rPh>
    <rPh sb="9" eb="10">
      <t>カイ</t>
    </rPh>
    <rPh sb="12" eb="13">
      <t>ホン</t>
    </rPh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</si>
  <si>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</si>
  <si>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</si>
  <si>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</si>
  <si>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</si>
  <si>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2-1</t>
    <phoneticPr fontId="2"/>
  </si>
  <si>
    <t>2-2</t>
    <phoneticPr fontId="2"/>
  </si>
  <si>
    <t>事業名称：8月度例会（案）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</si>
  <si>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1-5</t>
    <phoneticPr fontId="2"/>
  </si>
  <si>
    <t>展示パネルW1800mm×L1200mm
（30円×3回×30枚）</t>
    <rPh sb="0" eb="2">
      <t>テンジ</t>
    </rPh>
    <rPh sb="24" eb="25">
      <t>エン</t>
    </rPh>
    <rPh sb="27" eb="28">
      <t>カイ</t>
    </rPh>
    <rPh sb="31" eb="32">
      <t>マイ</t>
    </rPh>
    <phoneticPr fontId="2"/>
  </si>
  <si>
    <t>パイプイス</t>
    <phoneticPr fontId="2"/>
  </si>
  <si>
    <t>運送費</t>
    <rPh sb="0" eb="3">
      <t>ウンソウヒ</t>
    </rPh>
    <phoneticPr fontId="2"/>
  </si>
  <si>
    <t>人件費</t>
    <rPh sb="0" eb="3">
      <t>ジンケンヒ</t>
    </rPh>
    <phoneticPr fontId="2"/>
  </si>
  <si>
    <t>3-1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</si>
  <si>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</si>
  <si>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</si>
  <si>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</si>
  <si>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</si>
  <si>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</si>
  <si>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</si>
  <si>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</si>
  <si>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</si>
  <si>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</si>
  <si>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</si>
  <si>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ウェイト2段積み</t>
    <rPh sb="5" eb="6">
      <t>ダン</t>
    </rPh>
    <rPh sb="6" eb="7">
      <t>ツミ</t>
    </rPh>
    <phoneticPr fontId="2"/>
  </si>
  <si>
    <t>会議用テーブルS</t>
    <rPh sb="0" eb="3">
      <t>カイギヨウ</t>
    </rPh>
    <phoneticPr fontId="2"/>
  </si>
  <si>
    <t>立て看板900×1,800(片面)</t>
    <rPh sb="0" eb="1">
      <t>タ</t>
    </rPh>
    <rPh sb="2" eb="4">
      <t>カンバン</t>
    </rPh>
    <rPh sb="14" eb="16">
      <t>カタメン</t>
    </rPh>
    <phoneticPr fontId="2"/>
  </si>
  <si>
    <t>スタンド</t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</si>
  <si>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</si>
  <si>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設営撤去費</t>
    <rPh sb="0" eb="2">
      <t>セツエイ</t>
    </rPh>
    <rPh sb="2" eb="4">
      <t>テッキョ</t>
    </rPh>
    <rPh sb="4" eb="5">
      <t>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</si>
  <si>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</si>
  <si>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</si>
  <si>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ダスキンレントオール四日市　　　　　　　　　　　　　ステーション</t>
    <rPh sb="10" eb="13">
      <t>ヨッカイチ</t>
    </rPh>
    <phoneticPr fontId="2"/>
  </si>
  <si>
    <t>三重県山岳・ｽﾎﾟｰﾂｸﾗｲﾐﾝｸﾞ連盟</t>
    <rPh sb="0" eb="3">
      <t>ミエケン</t>
    </rPh>
    <rPh sb="3" eb="5">
      <t>サンガク</t>
    </rPh>
    <rPh sb="18" eb="20">
      <t>レンメイ</t>
    </rPh>
    <phoneticPr fontId="2"/>
  </si>
  <si>
    <t>四日市市地場産業振興センター
6F展示室</t>
    <rPh sb="0" eb="3">
      <t>ヨッカイチ</t>
    </rPh>
    <rPh sb="3" eb="4">
      <t>シ</t>
    </rPh>
    <rPh sb="4" eb="8">
      <t>ジバサンギョウ</t>
    </rPh>
    <rPh sb="8" eb="10">
      <t>シンコウ</t>
    </rPh>
    <rPh sb="17" eb="20">
      <t>テンジシツ</t>
    </rPh>
    <phoneticPr fontId="2"/>
  </si>
  <si>
    <t>四日市市地場産業振興センター
6Fホール</t>
    <rPh sb="0" eb="3">
      <t>ヨッカイチ</t>
    </rPh>
    <rPh sb="3" eb="4">
      <t>シ</t>
    </rPh>
    <rPh sb="4" eb="8">
      <t>ジバサンギョウ</t>
    </rPh>
    <rPh sb="8" eb="10">
      <t>シンコウ</t>
    </rPh>
    <phoneticPr fontId="2"/>
  </si>
  <si>
    <t>1-6</t>
    <phoneticPr fontId="2"/>
  </si>
  <si>
    <t>冷房使用料（6Fホール）</t>
    <rPh sb="0" eb="2">
      <t>レイボウ</t>
    </rPh>
    <rPh sb="2" eb="5">
      <t>シヨウリョウ</t>
    </rPh>
    <phoneticPr fontId="2"/>
  </si>
  <si>
    <t>冷房使用料（6F展示室）</t>
    <rPh sb="0" eb="2">
      <t>レイボウ</t>
    </rPh>
    <rPh sb="2" eb="5">
      <t>シヨウリョウ</t>
    </rPh>
    <rPh sb="8" eb="11">
      <t>テンジシツ</t>
    </rPh>
    <phoneticPr fontId="2"/>
  </si>
  <si>
    <t>1-7</t>
    <phoneticPr fontId="2"/>
  </si>
  <si>
    <t>テント2×3K</t>
    <phoneticPr fontId="2"/>
  </si>
  <si>
    <t>企画演出費</t>
    <rPh sb="0" eb="2">
      <t>キカク</t>
    </rPh>
    <rPh sb="2" eb="5">
      <t>エンシュツヒ</t>
    </rPh>
    <phoneticPr fontId="2"/>
  </si>
  <si>
    <t>演出費</t>
    <rPh sb="0" eb="3">
      <t>エンシュツヒ</t>
    </rPh>
    <phoneticPr fontId="2"/>
  </si>
  <si>
    <t>ボルダリング壁3600*4500</t>
    <rPh sb="6" eb="7">
      <t>カベ</t>
    </rPh>
    <phoneticPr fontId="2"/>
  </si>
  <si>
    <t>5-1</t>
    <phoneticPr fontId="2"/>
  </si>
  <si>
    <t>5-2</t>
    <phoneticPr fontId="2"/>
  </si>
  <si>
    <t>電子チラシデザイン代</t>
    <rPh sb="0" eb="2">
      <t>デンシ</t>
    </rPh>
    <rPh sb="9" eb="10">
      <t>ダイ</t>
    </rPh>
    <phoneticPr fontId="2"/>
  </si>
  <si>
    <t>チラシ印刷代（＠2.93円×2,500枚）</t>
    <rPh sb="3" eb="5">
      <t>インサツ</t>
    </rPh>
    <rPh sb="5" eb="6">
      <t>ダイ</t>
    </rPh>
    <rPh sb="12" eb="13">
      <t>エン</t>
    </rPh>
    <rPh sb="19" eb="20">
      <t>マイ</t>
    </rPh>
    <phoneticPr fontId="2"/>
  </si>
  <si>
    <t>ボルダリング壁2700*2250</t>
    <rPh sb="6" eb="7">
      <t>カベ</t>
    </rPh>
    <phoneticPr fontId="2"/>
  </si>
  <si>
    <t>6-1</t>
    <phoneticPr fontId="2"/>
  </si>
  <si>
    <t>6-2</t>
    <phoneticPr fontId="2"/>
  </si>
  <si>
    <t>ミキサー6ｃｈ</t>
  </si>
  <si>
    <t>ダイバシティワイヤレスチューナー2ch</t>
    <phoneticPr fontId="2"/>
  </si>
  <si>
    <t>パワーアンプ１５０W+１５０W</t>
    <phoneticPr fontId="2"/>
  </si>
  <si>
    <t>スピーカーBOSE８０２</t>
    <phoneticPr fontId="2"/>
  </si>
  <si>
    <t>スピーカースタンド</t>
  </si>
  <si>
    <t>車両費</t>
    <rPh sb="0" eb="2">
      <t>シャリョウ</t>
    </rPh>
    <rPh sb="2" eb="3">
      <t>ヒ</t>
    </rPh>
    <phoneticPr fontId="2"/>
  </si>
  <si>
    <t>3-12</t>
    <phoneticPr fontId="2"/>
  </si>
  <si>
    <t>3-16</t>
    <phoneticPr fontId="2"/>
  </si>
  <si>
    <t>3-14</t>
    <phoneticPr fontId="2"/>
  </si>
  <si>
    <t>3-15</t>
    <phoneticPr fontId="2"/>
  </si>
  <si>
    <t>3-13</t>
    <phoneticPr fontId="2"/>
  </si>
  <si>
    <t>側幕7K白</t>
    <rPh sb="0" eb="1">
      <t>ソク</t>
    </rPh>
    <rPh sb="1" eb="2">
      <t>マク</t>
    </rPh>
    <rPh sb="4" eb="5">
      <t>シロ</t>
    </rPh>
    <phoneticPr fontId="2"/>
  </si>
  <si>
    <t>側幕5K白</t>
    <rPh sb="0" eb="1">
      <t>ソク</t>
    </rPh>
    <rPh sb="1" eb="2">
      <t>マク</t>
    </rPh>
    <rPh sb="4" eb="5">
      <t>シロ</t>
    </rPh>
    <phoneticPr fontId="2"/>
  </si>
  <si>
    <t>70周年準備金　1,250,000　円より　　　　　　　　　　　　　　　　　　　　　　　　　　　　</t>
    <rPh sb="2" eb="4">
      <t>シュウネン</t>
    </rPh>
    <rPh sb="4" eb="7">
      <t>ジュンビキン</t>
    </rPh>
    <rPh sb="18" eb="19">
      <t>エン</t>
    </rPh>
    <phoneticPr fontId="2"/>
  </si>
  <si>
    <t>そらんぽ四日市
1F講座室</t>
    <rPh sb="4" eb="7">
      <t>ヨッカイチ</t>
    </rPh>
    <rPh sb="10" eb="13">
      <t>コウザシツ</t>
    </rPh>
    <phoneticPr fontId="2"/>
  </si>
  <si>
    <t>7</t>
    <phoneticPr fontId="2"/>
  </si>
  <si>
    <t>展示品搬入設営費</t>
    <rPh sb="0" eb="3">
      <t>テンジヒン</t>
    </rPh>
    <rPh sb="3" eb="5">
      <t>ハンニュウ</t>
    </rPh>
    <rPh sb="5" eb="8">
      <t>セツエイヒ</t>
    </rPh>
    <phoneticPr fontId="2"/>
  </si>
  <si>
    <t>車両費</t>
    <rPh sb="0" eb="3">
      <t>シャリョウヒ</t>
    </rPh>
    <phoneticPr fontId="2"/>
  </si>
  <si>
    <t>8-3</t>
    <phoneticPr fontId="2"/>
  </si>
  <si>
    <t>展示品撤去搬出費</t>
    <rPh sb="0" eb="3">
      <t>テンジヒン</t>
    </rPh>
    <rPh sb="3" eb="5">
      <t>テッキョ</t>
    </rPh>
    <rPh sb="5" eb="8">
      <t>ハンシュツヒ</t>
    </rPh>
    <phoneticPr fontId="2"/>
  </si>
  <si>
    <t>8-2</t>
    <phoneticPr fontId="2"/>
  </si>
  <si>
    <t>8-1</t>
    <phoneticPr fontId="2"/>
  </si>
  <si>
    <t>8-4</t>
    <phoneticPr fontId="2"/>
  </si>
  <si>
    <t>9</t>
    <phoneticPr fontId="2"/>
  </si>
  <si>
    <t>デザイン展示料</t>
    <rPh sb="4" eb="6">
      <t>テンジ</t>
    </rPh>
    <rPh sb="6" eb="7">
      <t>リョウ</t>
    </rPh>
    <phoneticPr fontId="2"/>
  </si>
  <si>
    <t>市民公園（12円×133㎡）
キッチンカー10台＋テント2張</t>
    <rPh sb="0" eb="4">
      <t>シミンコウエン</t>
    </rPh>
    <rPh sb="7" eb="8">
      <t>エン</t>
    </rPh>
    <rPh sb="23" eb="24">
      <t>ダイ</t>
    </rPh>
    <rPh sb="29" eb="30">
      <t>ハリ</t>
    </rPh>
    <phoneticPr fontId="2"/>
  </si>
  <si>
    <t>PR費</t>
    <rPh sb="2" eb="3">
      <t>ヒ</t>
    </rPh>
    <phoneticPr fontId="2"/>
  </si>
  <si>
    <t>東海ラジオ番組内　例会告知</t>
    <rPh sb="0" eb="2">
      <t>トウカイ</t>
    </rPh>
    <rPh sb="5" eb="7">
      <t>バングミ</t>
    </rPh>
    <rPh sb="7" eb="8">
      <t>ナイ</t>
    </rPh>
    <rPh sb="9" eb="11">
      <t>レイカイ</t>
    </rPh>
    <rPh sb="11" eb="13">
      <t>コクチ</t>
    </rPh>
    <phoneticPr fontId="2"/>
  </si>
  <si>
    <t>FM三重番組内　例会告知</t>
    <rPh sb="2" eb="4">
      <t>ミエ</t>
    </rPh>
    <rPh sb="4" eb="6">
      <t>バングミ</t>
    </rPh>
    <rPh sb="6" eb="7">
      <t>ナイ</t>
    </rPh>
    <rPh sb="8" eb="10">
      <t>レイカイ</t>
    </rPh>
    <rPh sb="10" eb="12">
      <t>コクチ</t>
    </rPh>
    <phoneticPr fontId="2"/>
  </si>
  <si>
    <t>広報よっかいち　例会告知</t>
    <rPh sb="0" eb="2">
      <t>コウホウ</t>
    </rPh>
    <rPh sb="8" eb="10">
      <t>レイカイ</t>
    </rPh>
    <rPh sb="10" eb="12">
      <t>コクチ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</si>
</sst>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u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49" fontId="1" fillId="0" borderId="0" xfId="1" applyNumberFormat="1" applyAlignment="1">
      <alignment horizontal="center" vertical="center"/>
    </xf>
    <xf numFmtId="0" fontId="9" fillId="0" borderId="6" xfId="4" quotePrefix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center"/>
    </xf>
    <xf numFmtId="10" fontId="6" fillId="0" borderId="8" xfId="2" applyNumberFormat="1" applyFont="1" applyBorder="1" applyAlignment="1">
      <alignment vertical="center" wrapText="1"/>
    </xf>
    <xf numFmtId="0" fontId="6" fillId="0" borderId="1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176" fontId="1" fillId="0" borderId="0" xfId="1" applyNumberFormat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10" fontId="6" fillId="0" borderId="8" xfId="1" applyNumberFormat="1" applyFont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0" fontId="6" fillId="0" borderId="17" xfId="1" applyFont="1" applyBorder="1" applyAlignment="1">
      <alignment horizontal="center" vertical="center"/>
    </xf>
    <xf numFmtId="56" fontId="9" fillId="0" borderId="6" xfId="4" quotePrefix="1" applyNumberFormat="1" applyFont="1" applyBorder="1" applyAlignment="1">
      <alignment horizontal="center" vertical="center"/>
    </xf>
    <xf numFmtId="49" fontId="9" fillId="0" borderId="6" xfId="4" quotePrefix="1" applyNumberFormat="1" applyFont="1" applyBorder="1" applyAlignment="1">
      <alignment horizontal="center" vertical="center"/>
    </xf>
    <xf numFmtId="49" fontId="9" fillId="0" borderId="8" xfId="4" quotePrefix="1" applyNumberFormat="1" applyFont="1" applyBorder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4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176" fontId="1" fillId="0" borderId="9" xfId="1" applyNumberFormat="1" applyFont="1" applyBorder="1" applyAlignment="1">
      <alignment vertical="center"/>
    </xf>
    <xf numFmtId="56" fontId="11" fillId="0" borderId="6" xfId="4" quotePrefix="1" applyNumberFormat="1" applyFont="1" applyBorder="1" applyAlignment="1">
      <alignment horizontal="center" vertical="center"/>
    </xf>
    <xf numFmtId="10" fontId="6" fillId="0" borderId="8" xfId="2" applyNumberFormat="1" applyFont="1" applyBorder="1" applyAlignment="1">
      <alignment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414927</xdr:colOff>
      <xdr:row>43</xdr:row>
      <xdr:rowOff>73660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dasukinrentoo-ru.pdf" TargetMode="External"/><Relationship Id="rId13" Type="http://schemas.openxmlformats.org/officeDocument/2006/relationships/hyperlink" Target="mitsumorisyo\dasukinrentoo-ru.pdf" TargetMode="External"/><Relationship Id="rId18" Type="http://schemas.openxmlformats.org/officeDocument/2006/relationships/hyperlink" Target="mitsumorisyo\jibasan.pdf" TargetMode="External"/><Relationship Id="rId26" Type="http://schemas.openxmlformats.org/officeDocument/2006/relationships/hyperlink" Target="mitsumorisyo\motomatigeijyutuyobikou.pdf" TargetMode="External"/><Relationship Id="rId3" Type="http://schemas.openxmlformats.org/officeDocument/2006/relationships/hyperlink" Target="mitsumorisyo\jibasan.pdf" TargetMode="External"/><Relationship Id="rId21" Type="http://schemas.openxmlformats.org/officeDocument/2006/relationships/hyperlink" Target="mitsumorisyo\jibasan.pdf" TargetMode="External"/><Relationship Id="rId7" Type="http://schemas.openxmlformats.org/officeDocument/2006/relationships/hyperlink" Target="mitsumorisyo\dasukinrentoo-ru.pdf" TargetMode="External"/><Relationship Id="rId12" Type="http://schemas.openxmlformats.org/officeDocument/2006/relationships/hyperlink" Target="mitsumorisyo\dasukinrentoo-ru.pdf" TargetMode="External"/><Relationship Id="rId17" Type="http://schemas.openxmlformats.org/officeDocument/2006/relationships/hyperlink" Target="mitsumorisyo\kitaiseuenoshinyoukinko.pdf" TargetMode="External"/><Relationship Id="rId25" Type="http://schemas.openxmlformats.org/officeDocument/2006/relationships/hyperlink" Target="mitsumorisyo\sorannpoyokkaichi.pdf" TargetMode="External"/><Relationship Id="rId2" Type="http://schemas.openxmlformats.org/officeDocument/2006/relationships/hyperlink" Target="mitsumorisyo\jibasan.pdf" TargetMode="External"/><Relationship Id="rId16" Type="http://schemas.openxmlformats.org/officeDocument/2006/relationships/hyperlink" Target="mitsumorisyo\kitaiseuenoshinyoukinko(anbun).pdf" TargetMode="External"/><Relationship Id="rId20" Type="http://schemas.openxmlformats.org/officeDocument/2006/relationships/hyperlink" Target="mitsumorisyo\kuraimingurenmei.pdf" TargetMode="External"/><Relationship Id="rId29" Type="http://schemas.openxmlformats.org/officeDocument/2006/relationships/hyperlink" Target="mitsumorisyo\motomatigeijyutuyobikou.pdf" TargetMode="External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jibasan.pdf" TargetMode="External"/><Relationship Id="rId11" Type="http://schemas.openxmlformats.org/officeDocument/2006/relationships/hyperlink" Target="mitsumorisyo\dasukinrentoo-ru.pdf" TargetMode="External"/><Relationship Id="rId24" Type="http://schemas.openxmlformats.org/officeDocument/2006/relationships/hyperlink" Target="mitsumorisyo\kuraimingurenmei.pdf" TargetMode="External"/><Relationship Id="rId5" Type="http://schemas.openxmlformats.org/officeDocument/2006/relationships/hyperlink" Target="mitsumorisyo\fukokuinsatukougyo.pdf" TargetMode="External"/><Relationship Id="rId15" Type="http://schemas.openxmlformats.org/officeDocument/2006/relationships/hyperlink" Target="mitsumorisyo\dasukinrentoo-ru.pdf" TargetMode="External"/><Relationship Id="rId23" Type="http://schemas.openxmlformats.org/officeDocument/2006/relationships/hyperlink" Target="mitsumorisyo\fukokuinsatukougyo(anbun).pdf" TargetMode="External"/><Relationship Id="rId28" Type="http://schemas.openxmlformats.org/officeDocument/2006/relationships/hyperlink" Target="mitsumorisyo\motomatigeijyutuyobikou.pdf" TargetMode="External"/><Relationship Id="rId10" Type="http://schemas.openxmlformats.org/officeDocument/2006/relationships/hyperlink" Target="mitsumorisyo\dasukinrentoo-ru.pdf" TargetMode="External"/><Relationship Id="rId19" Type="http://schemas.openxmlformats.org/officeDocument/2006/relationships/hyperlink" Target="mitsumorisyo\jibasan.pdf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mitsumorisyo\fukokuinsatukougyo.pdf" TargetMode="External"/><Relationship Id="rId9" Type="http://schemas.openxmlformats.org/officeDocument/2006/relationships/hyperlink" Target="mitsumorisyo\dasukinrentoo-ru.pdf" TargetMode="External"/><Relationship Id="rId14" Type="http://schemas.openxmlformats.org/officeDocument/2006/relationships/hyperlink" Target="mitsumorisyo\dasukinrentoo-ru.pdf" TargetMode="External"/><Relationship Id="rId22" Type="http://schemas.openxmlformats.org/officeDocument/2006/relationships/hyperlink" Target="mitsumorisyo\dasukinrentoo-ru(anbun).pdf" TargetMode="External"/><Relationship Id="rId27" Type="http://schemas.openxmlformats.org/officeDocument/2006/relationships/hyperlink" Target="mitsumorisyo\motomatigeijyutuyobikou.pdf" TargetMode="External"/><Relationship Id="rId30" Type="http://schemas.openxmlformats.org/officeDocument/2006/relationships/hyperlink" Target="mitsumorisyo\siminnkouen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88671875" style="39" customWidth="1"/>
    <col min="2" max="2" width="18.6640625" style="39" customWidth="1"/>
    <col min="3" max="4" width="15.6640625" style="39" customWidth="1"/>
    <col min="5" max="5" width="18" style="39" customWidth="1"/>
    <col min="6" max="6" width="15.6640625" style="39" customWidth="1"/>
    <col min="7" max="16384" width="9" style="39"/>
  </cols>
  <sheetData>
    <row r="1" spans="1:7" x14ac:dyDescent="0.2">
      <c r="A1" s="8"/>
      <c r="B1" s="8"/>
      <c r="C1" s="8"/>
      <c r="D1" s="8"/>
      <c r="E1" s="8"/>
      <c r="F1" s="9" t="s">
        <v>31</v>
      </c>
      <c r="G1" s="8"/>
    </row>
    <row r="2" spans="1:7" ht="14.4" x14ac:dyDescent="0.2">
      <c r="A2" s="8"/>
      <c r="B2" s="1" t="s">
        <v>0</v>
      </c>
      <c r="C2" s="1"/>
      <c r="D2" s="1"/>
      <c r="E2" s="1"/>
      <c r="F2" s="8"/>
      <c r="G2" s="8"/>
    </row>
    <row r="3" spans="1:7" ht="14.4" x14ac:dyDescent="0.2">
      <c r="A3" s="8"/>
      <c r="B3" s="1" t="s">
        <v>50</v>
      </c>
      <c r="C3" s="1"/>
      <c r="D3" s="1"/>
      <c r="E3" s="1"/>
      <c r="F3" s="8"/>
      <c r="G3" s="8"/>
    </row>
    <row r="4" spans="1:7" ht="14.4" x14ac:dyDescent="0.2">
      <c r="A4" s="8"/>
      <c r="B4" s="59" t="s">
        <v>74</v>
      </c>
      <c r="C4" s="59"/>
      <c r="D4" s="59"/>
      <c r="E4" s="59"/>
      <c r="F4" s="8"/>
      <c r="G4" s="8"/>
    </row>
    <row r="5" spans="1:7" x14ac:dyDescent="0.2">
      <c r="A5" s="8"/>
      <c r="B5" s="8"/>
      <c r="C5" s="8"/>
      <c r="D5" s="8"/>
      <c r="E5" s="8"/>
      <c r="F5" s="9" t="s">
        <v>1</v>
      </c>
      <c r="G5" s="8"/>
    </row>
    <row r="6" spans="1:7" ht="20.100000000000001" customHeight="1" x14ac:dyDescent="0.2">
      <c r="A6" s="25"/>
      <c r="B6" s="28" t="s">
        <v>2</v>
      </c>
      <c r="C6" s="28" t="s">
        <v>3</v>
      </c>
      <c r="D6" s="28" t="s">
        <v>60</v>
      </c>
      <c r="E6" s="28" t="s">
        <v>61</v>
      </c>
      <c r="F6" s="28" t="s">
        <v>4</v>
      </c>
      <c r="G6" s="8"/>
    </row>
    <row r="7" spans="1:7" ht="20.100000000000001" customHeight="1" x14ac:dyDescent="0.2">
      <c r="A7" s="27"/>
      <c r="B7" s="29" t="s">
        <v>5</v>
      </c>
      <c r="C7" s="30"/>
      <c r="D7" s="30"/>
      <c r="E7" s="30"/>
      <c r="F7" s="5"/>
      <c r="G7" s="8"/>
    </row>
    <row r="8" spans="1:7" ht="20.100000000000001" customHeight="1" x14ac:dyDescent="0.2">
      <c r="A8" s="31">
        <v>1</v>
      </c>
      <c r="B8" s="32" t="s">
        <v>6</v>
      </c>
      <c r="C8" s="2">
        <v>0</v>
      </c>
      <c r="D8" s="2">
        <v>0</v>
      </c>
      <c r="E8" s="2">
        <v>0</v>
      </c>
      <c r="F8" s="3"/>
      <c r="G8" s="8"/>
    </row>
    <row r="9" spans="1:7" ht="20.100000000000001" customHeight="1" x14ac:dyDescent="0.2">
      <c r="A9" s="31">
        <v>2</v>
      </c>
      <c r="B9" s="32" t="s">
        <v>7</v>
      </c>
      <c r="C9" s="2">
        <v>0</v>
      </c>
      <c r="D9" s="2">
        <v>0</v>
      </c>
      <c r="E9" s="2">
        <v>0</v>
      </c>
      <c r="F9" s="3"/>
      <c r="G9" s="8"/>
    </row>
    <row r="10" spans="1:7" ht="20.100000000000001" customHeight="1" x14ac:dyDescent="0.2">
      <c r="A10" s="31">
        <v>3</v>
      </c>
      <c r="B10" s="32" t="s">
        <v>8</v>
      </c>
      <c r="C10" s="2">
        <v>0</v>
      </c>
      <c r="D10" s="2">
        <v>0</v>
      </c>
      <c r="E10" s="2">
        <v>0</v>
      </c>
      <c r="F10" s="3"/>
      <c r="G10" s="8"/>
    </row>
    <row r="11" spans="1:7" ht="20.100000000000001" customHeight="1" x14ac:dyDescent="0.2">
      <c r="A11" s="31">
        <v>4</v>
      </c>
      <c r="B11" s="32" t="s">
        <v>9</v>
      </c>
      <c r="C11" s="2">
        <v>0</v>
      </c>
      <c r="D11" s="2">
        <v>0</v>
      </c>
      <c r="E11" s="2">
        <v>0</v>
      </c>
      <c r="F11" s="3"/>
      <c r="G11" s="8"/>
    </row>
    <row r="12" spans="1:7" ht="20.100000000000001" customHeight="1" x14ac:dyDescent="0.2">
      <c r="A12" s="31">
        <v>5</v>
      </c>
      <c r="B12" s="32" t="s">
        <v>10</v>
      </c>
      <c r="C12" s="2">
        <v>0</v>
      </c>
      <c r="D12" s="2">
        <v>0</v>
      </c>
      <c r="E12" s="2">
        <v>0</v>
      </c>
      <c r="F12" s="3"/>
      <c r="G12" s="8"/>
    </row>
    <row r="13" spans="1:7" ht="20.100000000000001" customHeight="1" x14ac:dyDescent="0.2">
      <c r="A13" s="31">
        <v>6</v>
      </c>
      <c r="B13" s="32" t="s">
        <v>11</v>
      </c>
      <c r="C13" s="2">
        <v>0</v>
      </c>
      <c r="D13" s="2">
        <v>0</v>
      </c>
      <c r="E13" s="2">
        <v>0</v>
      </c>
      <c r="F13" s="3"/>
      <c r="G13" s="8"/>
    </row>
    <row r="14" spans="1:7" ht="20.100000000000001" customHeight="1" x14ac:dyDescent="0.2">
      <c r="A14" s="31">
        <v>7</v>
      </c>
      <c r="B14" s="32" t="s">
        <v>12</v>
      </c>
      <c r="C14" s="2">
        <f>'収益・費用明細書(様式2)'!G6</f>
        <v>315000</v>
      </c>
      <c r="D14" s="2">
        <v>1130000</v>
      </c>
      <c r="E14" s="2">
        <v>1130000</v>
      </c>
      <c r="F14" s="33"/>
      <c r="G14" s="8"/>
    </row>
    <row r="15" spans="1:7" ht="20.100000000000001" customHeight="1" x14ac:dyDescent="0.2">
      <c r="A15" s="48">
        <v>8</v>
      </c>
      <c r="B15" s="49" t="s">
        <v>13</v>
      </c>
      <c r="C15" s="75">
        <v>1</v>
      </c>
      <c r="D15" s="50">
        <v>51</v>
      </c>
      <c r="E15" s="50">
        <v>51</v>
      </c>
      <c r="F15" s="51"/>
      <c r="G15" s="8"/>
    </row>
    <row r="16" spans="1:7" ht="20.100000000000001" customHeight="1" x14ac:dyDescent="0.2">
      <c r="A16" s="34"/>
      <c r="B16" s="35" t="s">
        <v>14</v>
      </c>
      <c r="C16" s="4">
        <f>SUM(C8:C15)</f>
        <v>315001</v>
      </c>
      <c r="D16" s="4">
        <v>1130051</v>
      </c>
      <c r="E16" s="4">
        <v>1130051</v>
      </c>
      <c r="F16" s="19"/>
      <c r="G16" s="8"/>
    </row>
    <row r="17" spans="1:7" ht="20.100000000000001" customHeight="1" x14ac:dyDescent="0.2">
      <c r="A17" s="26"/>
      <c r="B17" s="29" t="s">
        <v>15</v>
      </c>
      <c r="C17" s="36"/>
      <c r="D17" s="36"/>
      <c r="E17" s="36"/>
      <c r="F17" s="5"/>
      <c r="G17" s="8"/>
    </row>
    <row r="18" spans="1:7" ht="20.100000000000001" customHeight="1" x14ac:dyDescent="0.2">
      <c r="A18" s="31">
        <v>1</v>
      </c>
      <c r="B18" s="32" t="s">
        <v>16</v>
      </c>
      <c r="C18" s="2">
        <f>'収益・費用明細書(様式2)'!G43</f>
        <v>175541</v>
      </c>
      <c r="D18" s="2">
        <v>342382</v>
      </c>
      <c r="E18" s="2">
        <v>342382</v>
      </c>
      <c r="F18" s="3"/>
      <c r="G18" s="8"/>
    </row>
    <row r="19" spans="1:7" ht="20.100000000000001" customHeight="1" x14ac:dyDescent="0.2">
      <c r="A19" s="31">
        <v>2</v>
      </c>
      <c r="B19" s="32" t="s">
        <v>33</v>
      </c>
      <c r="C19" s="2">
        <f>+'収益・費用明細書(様式2)'!G47</f>
        <v>110000</v>
      </c>
      <c r="D19" s="2">
        <v>232048</v>
      </c>
      <c r="E19" s="2">
        <v>232048</v>
      </c>
      <c r="F19" s="3"/>
      <c r="G19" s="8"/>
    </row>
    <row r="20" spans="1:7" ht="20.100000000000001" customHeight="1" x14ac:dyDescent="0.2">
      <c r="A20" s="31">
        <v>3</v>
      </c>
      <c r="B20" s="32" t="s">
        <v>17</v>
      </c>
      <c r="C20" s="2">
        <v>0</v>
      </c>
      <c r="D20" s="2">
        <v>0</v>
      </c>
      <c r="E20" s="2">
        <v>0</v>
      </c>
      <c r="F20" s="3"/>
      <c r="G20" s="8"/>
    </row>
    <row r="21" spans="1:7" ht="20.100000000000001" customHeight="1" x14ac:dyDescent="0.2">
      <c r="A21" s="31">
        <v>4</v>
      </c>
      <c r="B21" s="32" t="s">
        <v>18</v>
      </c>
      <c r="C21" s="2">
        <v>0</v>
      </c>
      <c r="D21" s="2">
        <v>0</v>
      </c>
      <c r="E21" s="2">
        <v>0</v>
      </c>
      <c r="F21" s="3"/>
      <c r="G21" s="8"/>
    </row>
    <row r="22" spans="1:7" ht="20.100000000000001" customHeight="1" x14ac:dyDescent="0.2">
      <c r="A22" s="31">
        <v>5</v>
      </c>
      <c r="B22" s="32" t="s">
        <v>19</v>
      </c>
      <c r="C22" s="2">
        <f>'収益・費用明細書(様式2)'!G53</f>
        <v>15400</v>
      </c>
      <c r="D22" s="2">
        <v>67484</v>
      </c>
      <c r="E22" s="2">
        <v>67484</v>
      </c>
      <c r="F22" s="3"/>
      <c r="G22" s="8"/>
    </row>
    <row r="23" spans="1:7" ht="20.100000000000001" customHeight="1" x14ac:dyDescent="0.2">
      <c r="A23" s="48">
        <v>6</v>
      </c>
      <c r="B23" s="32" t="s">
        <v>20</v>
      </c>
      <c r="C23" s="2">
        <v>0</v>
      </c>
      <c r="D23" s="2">
        <v>156400</v>
      </c>
      <c r="E23" s="2">
        <v>156400</v>
      </c>
      <c r="F23" s="3"/>
      <c r="G23" s="8"/>
    </row>
    <row r="24" spans="1:7" ht="20.100000000000001" customHeight="1" x14ac:dyDescent="0.2">
      <c r="A24" s="48">
        <v>7</v>
      </c>
      <c r="B24" s="32" t="s">
        <v>21</v>
      </c>
      <c r="C24" s="2">
        <v>0</v>
      </c>
      <c r="D24" s="2">
        <v>0</v>
      </c>
      <c r="E24" s="2">
        <v>0</v>
      </c>
      <c r="F24" s="3"/>
      <c r="G24" s="8"/>
    </row>
    <row r="25" spans="1:7" ht="20.100000000000001" customHeight="1" x14ac:dyDescent="0.2">
      <c r="A25" s="48">
        <v>8</v>
      </c>
      <c r="B25" s="32" t="s">
        <v>32</v>
      </c>
      <c r="C25" s="2">
        <v>0</v>
      </c>
      <c r="D25" s="2">
        <v>0</v>
      </c>
      <c r="E25" s="2">
        <v>0</v>
      </c>
      <c r="F25" s="3"/>
      <c r="G25" s="8"/>
    </row>
    <row r="26" spans="1:7" ht="20.100000000000001" customHeight="1" x14ac:dyDescent="0.2">
      <c r="A26" s="48">
        <v>9</v>
      </c>
      <c r="B26" s="49" t="s">
        <v>22</v>
      </c>
      <c r="C26" s="2">
        <v>0</v>
      </c>
      <c r="D26" s="2">
        <v>0</v>
      </c>
      <c r="E26" s="2">
        <v>0</v>
      </c>
      <c r="F26" s="3"/>
      <c r="G26" s="8"/>
    </row>
    <row r="27" spans="1:7" ht="20.100000000000001" customHeight="1" x14ac:dyDescent="0.2">
      <c r="A27" s="48">
        <v>10</v>
      </c>
      <c r="B27" s="32" t="s">
        <v>23</v>
      </c>
      <c r="C27" s="2">
        <v>0</v>
      </c>
      <c r="D27" s="2">
        <v>0</v>
      </c>
      <c r="E27" s="2">
        <v>0</v>
      </c>
      <c r="F27" s="3"/>
      <c r="G27" s="8"/>
    </row>
    <row r="28" spans="1:7" ht="20.100000000000001" customHeight="1" x14ac:dyDescent="0.2">
      <c r="A28" s="48">
        <v>11</v>
      </c>
      <c r="B28" s="32" t="s">
        <v>24</v>
      </c>
      <c r="C28" s="2">
        <v>0</v>
      </c>
      <c r="D28" s="2">
        <v>5400</v>
      </c>
      <c r="E28" s="2">
        <v>5400</v>
      </c>
      <c r="F28" s="3"/>
      <c r="G28" s="8"/>
    </row>
    <row r="29" spans="1:7" ht="20.100000000000001" customHeight="1" x14ac:dyDescent="0.2">
      <c r="A29" s="48">
        <v>12</v>
      </c>
      <c r="B29" s="32" t="s">
        <v>25</v>
      </c>
      <c r="C29" s="2">
        <v>0</v>
      </c>
      <c r="D29" s="2">
        <v>0</v>
      </c>
      <c r="E29" s="2">
        <v>0</v>
      </c>
      <c r="F29" s="3"/>
      <c r="G29" s="8"/>
    </row>
    <row r="30" spans="1:7" ht="20.100000000000001" customHeight="1" x14ac:dyDescent="0.2">
      <c r="A30" s="48">
        <v>13</v>
      </c>
      <c r="B30" s="32" t="s">
        <v>26</v>
      </c>
      <c r="C30" s="2">
        <v>0</v>
      </c>
      <c r="D30" s="2">
        <v>0</v>
      </c>
      <c r="E30" s="2">
        <v>0</v>
      </c>
      <c r="F30" s="3"/>
      <c r="G30" s="8"/>
    </row>
    <row r="31" spans="1:7" ht="20.100000000000001" customHeight="1" x14ac:dyDescent="0.2">
      <c r="A31" s="48">
        <v>14</v>
      </c>
      <c r="B31" s="32" t="s">
        <v>27</v>
      </c>
      <c r="C31" s="2">
        <f>'収益・費用明細書(様式2)'!G56</f>
        <v>962</v>
      </c>
      <c r="D31" s="2">
        <v>1521</v>
      </c>
      <c r="E31" s="2">
        <v>1521</v>
      </c>
      <c r="F31" s="3"/>
      <c r="G31" s="8"/>
    </row>
    <row r="32" spans="1:7" ht="20.100000000000001" customHeight="1" x14ac:dyDescent="0.2">
      <c r="A32" s="48">
        <v>15</v>
      </c>
      <c r="B32" s="32" t="s">
        <v>28</v>
      </c>
      <c r="C32" s="2">
        <f>'収益・費用明細書(様式2)'!G58</f>
        <v>13098</v>
      </c>
      <c r="D32" s="2">
        <v>324816</v>
      </c>
      <c r="E32" s="37"/>
      <c r="F32" s="52">
        <f>'収益・費用明細書(様式2)'!F57</f>
        <v>4.1580820378348003E-2</v>
      </c>
      <c r="G32" s="8"/>
    </row>
    <row r="33" spans="1:7" ht="20.100000000000001" customHeight="1" x14ac:dyDescent="0.2">
      <c r="A33" s="48"/>
      <c r="B33" s="32" t="s">
        <v>29</v>
      </c>
      <c r="C33" s="2">
        <f>SUM(C18:C32)</f>
        <v>315001</v>
      </c>
      <c r="D33" s="2">
        <v>1130051</v>
      </c>
      <c r="E33" s="2">
        <v>805235</v>
      </c>
      <c r="F33" s="3"/>
      <c r="G33" s="8"/>
    </row>
    <row r="34" spans="1:7" ht="20.100000000000001" customHeight="1" x14ac:dyDescent="0.2">
      <c r="A34" s="23"/>
      <c r="B34" s="32" t="s">
        <v>30</v>
      </c>
      <c r="C34" s="2">
        <f>C16-C33</f>
        <v>0</v>
      </c>
      <c r="D34" s="2"/>
      <c r="E34" s="2">
        <v>324816</v>
      </c>
      <c r="F34" s="3"/>
      <c r="G34" s="8"/>
    </row>
    <row r="35" spans="1:7" ht="15" customHeight="1" x14ac:dyDescent="0.2">
      <c r="A35" s="8"/>
      <c r="B35" s="38"/>
      <c r="C35" s="8"/>
      <c r="D35" s="8"/>
      <c r="E35" s="8"/>
      <c r="F35" s="8"/>
      <c r="G35" s="8"/>
    </row>
    <row r="36" spans="1:7" ht="15" customHeight="1" x14ac:dyDescent="0.2">
      <c r="A36" s="8"/>
      <c r="B36" s="38"/>
      <c r="C36" s="8"/>
      <c r="D36" s="8"/>
      <c r="E36" s="8"/>
      <c r="F36" s="8"/>
      <c r="G36" s="8"/>
    </row>
    <row r="37" spans="1:7" x14ac:dyDescent="0.2">
      <c r="A37" s="8"/>
      <c r="B37" s="8"/>
      <c r="C37" s="8"/>
      <c r="D37" s="8"/>
      <c r="E37" s="8"/>
      <c r="F37" s="8"/>
      <c r="G37" s="8"/>
    </row>
    <row r="38" spans="1:7" x14ac:dyDescent="0.2">
      <c r="A38" s="8"/>
      <c r="B38" s="8"/>
      <c r="C38" s="8"/>
      <c r="D38" s="8"/>
      <c r="E38" s="8"/>
      <c r="F38" s="8"/>
      <c r="G38" s="8"/>
    </row>
    <row r="39" spans="1:7" x14ac:dyDescent="0.2">
      <c r="A39" s="8"/>
      <c r="B39" s="8"/>
      <c r="C39" s="8"/>
      <c r="D39" s="8"/>
      <c r="E39" s="8"/>
      <c r="F39" s="8"/>
      <c r="G39" s="8"/>
    </row>
    <row r="40" spans="1:7" x14ac:dyDescent="0.2">
      <c r="A40" s="8"/>
      <c r="B40" s="8"/>
      <c r="C40" s="8"/>
      <c r="D40" s="8"/>
      <c r="E40" s="8"/>
      <c r="F40" s="8"/>
      <c r="G40" s="8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J66"/>
  <sheetViews>
    <sheetView zoomScaleNormal="100" zoomScaleSheetLayoutView="100" workbookViewId="0">
      <selection activeCell="E50" sqref="E50:E52"/>
    </sheetView>
  </sheetViews>
  <sheetFormatPr defaultColWidth="9" defaultRowHeight="13.2" x14ac:dyDescent="0.2"/>
  <cols>
    <col min="1" max="1" width="1.6640625" style="39" customWidth="1"/>
    <col min="2" max="2" width="3.6640625" style="39" customWidth="1"/>
    <col min="3" max="3" width="1.6640625" style="39" customWidth="1"/>
    <col min="4" max="4" width="18.6640625" style="39" customWidth="1"/>
    <col min="5" max="5" width="11.33203125" style="39" bestFit="1" customWidth="1"/>
    <col min="6" max="6" width="30.88671875" style="39" bestFit="1" customWidth="1"/>
    <col min="7" max="7" width="20.88671875" style="39" customWidth="1"/>
    <col min="8" max="8" width="5.109375" style="40" customWidth="1"/>
    <col min="9" max="9" width="4.109375" style="39" customWidth="1"/>
    <col min="10" max="16384" width="9" style="39"/>
  </cols>
  <sheetData>
    <row r="1" spans="1:9" x14ac:dyDescent="0.2">
      <c r="A1" s="8"/>
      <c r="B1" s="8" t="s">
        <v>50</v>
      </c>
      <c r="C1" s="8"/>
      <c r="E1" s="8"/>
      <c r="F1" s="8"/>
      <c r="G1" s="60" t="s">
        <v>34</v>
      </c>
      <c r="H1" s="60"/>
      <c r="I1" s="8"/>
    </row>
    <row r="2" spans="1:9" x14ac:dyDescent="0.2">
      <c r="A2" s="8"/>
      <c r="B2" s="61" t="s">
        <v>74</v>
      </c>
      <c r="C2" s="61"/>
      <c r="D2" s="61"/>
      <c r="E2" s="61"/>
      <c r="F2" s="61"/>
      <c r="G2" s="61"/>
      <c r="H2" s="10"/>
      <c r="I2" s="8"/>
    </row>
    <row r="3" spans="1:9" ht="13.05" x14ac:dyDescent="0.2">
      <c r="A3" s="8"/>
      <c r="B3" s="8"/>
      <c r="C3" s="8"/>
      <c r="D3" s="9"/>
      <c r="E3" s="9"/>
      <c r="F3" s="9"/>
      <c r="G3" s="9"/>
      <c r="H3" s="10"/>
      <c r="I3" s="8"/>
    </row>
    <row r="4" spans="1:9" x14ac:dyDescent="0.2">
      <c r="A4" s="62" t="s">
        <v>35</v>
      </c>
      <c r="B4" s="62"/>
      <c r="C4" s="62"/>
      <c r="D4" s="62"/>
      <c r="E4" s="12"/>
      <c r="F4" s="8"/>
      <c r="G4" s="8"/>
      <c r="H4" s="10" t="s">
        <v>36</v>
      </c>
      <c r="I4" s="8"/>
    </row>
    <row r="5" spans="1:9" ht="30" customHeight="1" x14ac:dyDescent="0.2">
      <c r="A5" s="63" t="s">
        <v>37</v>
      </c>
      <c r="B5" s="64"/>
      <c r="C5" s="64"/>
      <c r="D5" s="65"/>
      <c r="E5" s="66" t="s">
        <v>38</v>
      </c>
      <c r="F5" s="65"/>
      <c r="G5" s="13" t="s">
        <v>39</v>
      </c>
      <c r="H5" s="14" t="s">
        <v>40</v>
      </c>
      <c r="I5" s="8"/>
    </row>
    <row r="6" spans="1:9" ht="39.6" customHeight="1" x14ac:dyDescent="0.2">
      <c r="A6" s="15" t="s">
        <v>41</v>
      </c>
      <c r="B6" s="11">
        <v>7</v>
      </c>
      <c r="C6" s="6" t="s">
        <v>42</v>
      </c>
      <c r="D6" s="3" t="s">
        <v>51</v>
      </c>
      <c r="E6" s="67" t="s">
        <v>131</v>
      </c>
      <c r="F6" s="68"/>
      <c r="G6" s="16">
        <v>315000</v>
      </c>
      <c r="H6" s="17"/>
      <c r="I6" s="8"/>
    </row>
    <row r="7" spans="1:9" ht="30" customHeight="1" x14ac:dyDescent="0.2">
      <c r="A7" s="15" t="s">
        <v>41</v>
      </c>
      <c r="B7" s="11">
        <v>8</v>
      </c>
      <c r="C7" s="6" t="s">
        <v>42</v>
      </c>
      <c r="D7" s="3" t="s">
        <v>53</v>
      </c>
      <c r="E7" s="69" t="s">
        <v>54</v>
      </c>
      <c r="F7" s="70"/>
      <c r="G7" s="16">
        <v>1</v>
      </c>
      <c r="H7" s="17"/>
      <c r="I7" s="8"/>
    </row>
    <row r="8" spans="1:9" ht="30" customHeight="1" x14ac:dyDescent="0.2">
      <c r="A8" s="63" t="s">
        <v>43</v>
      </c>
      <c r="B8" s="64"/>
      <c r="C8" s="64"/>
      <c r="D8" s="64"/>
      <c r="E8" s="64"/>
      <c r="F8" s="65"/>
      <c r="G8" s="16">
        <f>G6+G7</f>
        <v>315001</v>
      </c>
      <c r="H8" s="17"/>
      <c r="I8" s="8"/>
    </row>
    <row r="9" spans="1:9" ht="13.5" customHeight="1" x14ac:dyDescent="0.2">
      <c r="A9" s="8"/>
      <c r="B9" s="8"/>
      <c r="C9" s="8"/>
      <c r="D9" s="8"/>
      <c r="E9" s="8"/>
      <c r="F9" s="8"/>
      <c r="G9" s="8"/>
      <c r="H9" s="10"/>
      <c r="I9" s="8"/>
    </row>
    <row r="10" spans="1:9" ht="13.5" customHeight="1" x14ac:dyDescent="0.2">
      <c r="A10" s="8"/>
      <c r="B10" s="8"/>
      <c r="C10" s="8"/>
      <c r="D10" s="8"/>
      <c r="E10" s="8"/>
      <c r="F10" s="8"/>
      <c r="G10" s="8"/>
      <c r="H10" s="10"/>
      <c r="I10" s="8"/>
    </row>
    <row r="11" spans="1:9" ht="13.5" customHeight="1" x14ac:dyDescent="0.2">
      <c r="A11" s="8"/>
      <c r="B11" s="8"/>
      <c r="C11" s="8"/>
      <c r="D11" s="60"/>
      <c r="E11" s="60"/>
      <c r="F11" s="60"/>
      <c r="G11" s="60"/>
      <c r="H11" s="60"/>
      <c r="I11" s="8"/>
    </row>
    <row r="12" spans="1:9" ht="19.5" customHeight="1" x14ac:dyDescent="0.2">
      <c r="A12" s="62" t="s">
        <v>44</v>
      </c>
      <c r="B12" s="62"/>
      <c r="C12" s="62"/>
      <c r="D12" s="62"/>
      <c r="E12" s="8"/>
      <c r="F12" s="8"/>
      <c r="G12" s="8"/>
      <c r="H12" s="10" t="s">
        <v>36</v>
      </c>
      <c r="I12" s="8"/>
    </row>
    <row r="13" spans="1:9" ht="30" customHeight="1" x14ac:dyDescent="0.2">
      <c r="A13" s="63" t="s">
        <v>37</v>
      </c>
      <c r="B13" s="64"/>
      <c r="C13" s="64"/>
      <c r="D13" s="65"/>
      <c r="E13" s="13" t="s">
        <v>45</v>
      </c>
      <c r="F13" s="13" t="s">
        <v>46</v>
      </c>
      <c r="G13" s="13" t="s">
        <v>39</v>
      </c>
      <c r="H13" s="14" t="s">
        <v>40</v>
      </c>
      <c r="I13" s="8"/>
    </row>
    <row r="14" spans="1:9" ht="39.6" customHeight="1" x14ac:dyDescent="0.2">
      <c r="A14" s="18" t="s">
        <v>41</v>
      </c>
      <c r="B14" s="12">
        <v>1</v>
      </c>
      <c r="C14" s="8" t="s">
        <v>42</v>
      </c>
      <c r="D14" s="19" t="s">
        <v>62</v>
      </c>
      <c r="E14" s="71" t="s">
        <v>55</v>
      </c>
      <c r="F14" s="20" t="s">
        <v>64</v>
      </c>
      <c r="G14" s="7">
        <v>0</v>
      </c>
      <c r="H14" s="41"/>
      <c r="I14" s="8"/>
    </row>
    <row r="15" spans="1:9" ht="39.6" customHeight="1" x14ac:dyDescent="0.2">
      <c r="A15" s="18"/>
      <c r="B15" s="12"/>
      <c r="C15" s="8"/>
      <c r="D15" s="19"/>
      <c r="E15" s="72"/>
      <c r="F15" s="20" t="s">
        <v>102</v>
      </c>
      <c r="G15" s="7">
        <v>19397</v>
      </c>
      <c r="H15" s="55" t="s">
        <v>68</v>
      </c>
      <c r="I15" s="8"/>
    </row>
    <row r="16" spans="1:9" ht="39.6" customHeight="1" x14ac:dyDescent="0.2">
      <c r="A16" s="18"/>
      <c r="B16" s="12"/>
      <c r="C16" s="8"/>
      <c r="D16" s="19"/>
      <c r="E16" s="72"/>
      <c r="F16" s="20" t="s">
        <v>101</v>
      </c>
      <c r="G16" s="7">
        <v>11095</v>
      </c>
      <c r="H16" s="55" t="s">
        <v>103</v>
      </c>
      <c r="I16" s="8"/>
    </row>
    <row r="17" spans="1:9" ht="39.6" customHeight="1" x14ac:dyDescent="0.2">
      <c r="A17" s="18"/>
      <c r="B17" s="12"/>
      <c r="C17" s="8"/>
      <c r="D17" s="19"/>
      <c r="E17" s="72"/>
      <c r="F17" s="20" t="s">
        <v>132</v>
      </c>
      <c r="G17" s="7">
        <v>22000</v>
      </c>
      <c r="H17" s="76" t="s">
        <v>133</v>
      </c>
      <c r="I17" s="8"/>
    </row>
    <row r="18" spans="1:9" ht="39.6" customHeight="1" x14ac:dyDescent="0.2">
      <c r="A18" s="18"/>
      <c r="B18" s="12"/>
      <c r="C18" s="8"/>
      <c r="D18" s="19"/>
      <c r="E18" s="73"/>
      <c r="F18" s="20" t="s">
        <v>143</v>
      </c>
      <c r="G18" s="7">
        <v>1596</v>
      </c>
      <c r="H18" s="55" t="s">
        <v>141</v>
      </c>
      <c r="I18" s="8"/>
    </row>
    <row r="19" spans="1:9" ht="31.5" customHeight="1" x14ac:dyDescent="0.2">
      <c r="A19" s="21"/>
      <c r="B19" s="8"/>
      <c r="C19" s="8"/>
      <c r="D19" s="19"/>
      <c r="E19" s="71" t="s">
        <v>63</v>
      </c>
      <c r="F19" s="22" t="s">
        <v>67</v>
      </c>
      <c r="G19" s="7">
        <v>59</v>
      </c>
      <c r="H19" s="41" t="s">
        <v>69</v>
      </c>
      <c r="I19" s="8"/>
    </row>
    <row r="20" spans="1:9" ht="31.5" customHeight="1" x14ac:dyDescent="0.2">
      <c r="A20" s="21"/>
      <c r="B20" s="8"/>
      <c r="C20" s="8"/>
      <c r="D20" s="19"/>
      <c r="E20" s="72"/>
      <c r="F20" s="22" t="s">
        <v>66</v>
      </c>
      <c r="G20" s="7">
        <v>119</v>
      </c>
      <c r="H20" s="41" t="s">
        <v>70</v>
      </c>
      <c r="I20" s="8"/>
    </row>
    <row r="21" spans="1:9" ht="31.5" customHeight="1" x14ac:dyDescent="0.2">
      <c r="A21" s="21"/>
      <c r="B21" s="8"/>
      <c r="C21" s="8"/>
      <c r="D21" s="19"/>
      <c r="E21" s="72"/>
      <c r="F21" s="22" t="s">
        <v>104</v>
      </c>
      <c r="G21" s="7">
        <v>3877</v>
      </c>
      <c r="H21" s="41" t="s">
        <v>71</v>
      </c>
      <c r="I21" s="8"/>
    </row>
    <row r="22" spans="1:9" ht="31.5" customHeight="1" x14ac:dyDescent="0.2">
      <c r="A22" s="21"/>
      <c r="B22" s="8"/>
      <c r="C22" s="8"/>
      <c r="D22" s="19"/>
      <c r="E22" s="72"/>
      <c r="F22" s="22" t="s">
        <v>105</v>
      </c>
      <c r="G22" s="7">
        <v>2218</v>
      </c>
      <c r="H22" s="41" t="s">
        <v>106</v>
      </c>
      <c r="I22" s="8"/>
    </row>
    <row r="23" spans="1:9" ht="31.5" customHeight="1" x14ac:dyDescent="0.2">
      <c r="A23" s="21"/>
      <c r="B23" s="8"/>
      <c r="C23" s="8"/>
      <c r="D23" s="19"/>
      <c r="E23" s="72"/>
      <c r="F23" s="22" t="s">
        <v>76</v>
      </c>
      <c r="G23" s="7">
        <v>891</v>
      </c>
      <c r="H23" s="41" t="s">
        <v>75</v>
      </c>
      <c r="I23" s="8"/>
    </row>
    <row r="24" spans="1:9" ht="31.5" customHeight="1" x14ac:dyDescent="0.2">
      <c r="A24" s="21"/>
      <c r="B24" s="8"/>
      <c r="C24" s="8"/>
      <c r="D24" s="19"/>
      <c r="E24" s="71" t="s">
        <v>65</v>
      </c>
      <c r="F24" s="22" t="s">
        <v>107</v>
      </c>
      <c r="G24" s="7">
        <v>16500</v>
      </c>
      <c r="H24" s="56" t="s">
        <v>80</v>
      </c>
      <c r="I24" s="8"/>
    </row>
    <row r="25" spans="1:9" ht="31.5" customHeight="1" x14ac:dyDescent="0.2">
      <c r="A25" s="21"/>
      <c r="B25" s="8"/>
      <c r="C25" s="8"/>
      <c r="D25" s="19"/>
      <c r="E25" s="72"/>
      <c r="F25" s="22" t="s">
        <v>91</v>
      </c>
      <c r="G25" s="7">
        <v>8250</v>
      </c>
      <c r="H25" s="56" t="s">
        <v>81</v>
      </c>
      <c r="I25" s="8"/>
    </row>
    <row r="26" spans="1:9" ht="31.5" customHeight="1" x14ac:dyDescent="0.2">
      <c r="A26" s="21"/>
      <c r="B26" s="8"/>
      <c r="C26" s="8"/>
      <c r="D26" s="19"/>
      <c r="E26" s="72"/>
      <c r="F26" s="22" t="s">
        <v>92</v>
      </c>
      <c r="G26" s="7">
        <v>3960</v>
      </c>
      <c r="H26" s="56" t="s">
        <v>82</v>
      </c>
      <c r="I26" s="8"/>
    </row>
    <row r="27" spans="1:9" ht="31.5" customHeight="1" x14ac:dyDescent="0.2">
      <c r="A27" s="21"/>
      <c r="B27" s="8"/>
      <c r="C27" s="8"/>
      <c r="D27" s="19"/>
      <c r="E27" s="72"/>
      <c r="F27" s="22" t="s">
        <v>77</v>
      </c>
      <c r="G27" s="7">
        <v>3300</v>
      </c>
      <c r="H27" s="56" t="s">
        <v>83</v>
      </c>
      <c r="I27" s="8"/>
    </row>
    <row r="28" spans="1:9" ht="31.5" customHeight="1" x14ac:dyDescent="0.2">
      <c r="A28" s="21"/>
      <c r="B28" s="8"/>
      <c r="C28" s="8"/>
      <c r="D28" s="19"/>
      <c r="E28" s="72"/>
      <c r="F28" s="22" t="s">
        <v>129</v>
      </c>
      <c r="G28" s="7">
        <v>1347</v>
      </c>
      <c r="H28" s="56" t="s">
        <v>84</v>
      </c>
      <c r="I28" s="8"/>
    </row>
    <row r="29" spans="1:9" ht="31.5" customHeight="1" x14ac:dyDescent="0.2">
      <c r="A29" s="21"/>
      <c r="B29" s="8"/>
      <c r="C29" s="8"/>
      <c r="D29" s="19"/>
      <c r="E29" s="72"/>
      <c r="F29" s="22" t="s">
        <v>130</v>
      </c>
      <c r="G29" s="7">
        <v>962</v>
      </c>
      <c r="H29" s="56" t="s">
        <v>85</v>
      </c>
      <c r="I29" s="8"/>
    </row>
    <row r="30" spans="1:9" ht="31.5" customHeight="1" x14ac:dyDescent="0.2">
      <c r="A30" s="21"/>
      <c r="B30" s="8"/>
      <c r="C30" s="8"/>
      <c r="D30" s="19"/>
      <c r="E30" s="72"/>
      <c r="F30" s="22" t="s">
        <v>93</v>
      </c>
      <c r="G30" s="7">
        <v>3300</v>
      </c>
      <c r="H30" s="56" t="s">
        <v>86</v>
      </c>
      <c r="I30" s="8"/>
    </row>
    <row r="31" spans="1:9" ht="31.5" customHeight="1" x14ac:dyDescent="0.2">
      <c r="A31" s="21"/>
      <c r="B31" s="8"/>
      <c r="C31" s="8"/>
      <c r="D31" s="19"/>
      <c r="E31" s="72"/>
      <c r="F31" s="22" t="s">
        <v>94</v>
      </c>
      <c r="G31" s="7">
        <v>1650</v>
      </c>
      <c r="H31" s="56" t="s">
        <v>87</v>
      </c>
      <c r="I31" s="8"/>
    </row>
    <row r="32" spans="1:9" ht="31.5" customHeight="1" x14ac:dyDescent="0.2">
      <c r="A32" s="21"/>
      <c r="B32" s="8"/>
      <c r="C32" s="8"/>
      <c r="D32" s="19"/>
      <c r="E32" s="72"/>
      <c r="F32" s="22" t="s">
        <v>118</v>
      </c>
      <c r="G32" s="7">
        <v>825</v>
      </c>
      <c r="H32" s="56" t="s">
        <v>88</v>
      </c>
      <c r="I32" s="8"/>
    </row>
    <row r="33" spans="1:10" ht="31.5" customHeight="1" x14ac:dyDescent="0.2">
      <c r="A33" s="21"/>
      <c r="B33" s="8"/>
      <c r="C33" s="8"/>
      <c r="D33" s="19"/>
      <c r="E33" s="72"/>
      <c r="F33" s="22" t="s">
        <v>119</v>
      </c>
      <c r="G33" s="7">
        <v>2475</v>
      </c>
      <c r="H33" s="56" t="s">
        <v>89</v>
      </c>
      <c r="I33" s="8"/>
    </row>
    <row r="34" spans="1:10" ht="31.5" customHeight="1" x14ac:dyDescent="0.2">
      <c r="A34" s="21"/>
      <c r="B34" s="8"/>
      <c r="C34" s="8"/>
      <c r="D34" s="19"/>
      <c r="E34" s="72"/>
      <c r="F34" s="22" t="s">
        <v>120</v>
      </c>
      <c r="G34" s="7">
        <v>2750</v>
      </c>
      <c r="H34" s="56" t="s">
        <v>90</v>
      </c>
      <c r="I34" s="8"/>
    </row>
    <row r="35" spans="1:10" ht="31.5" customHeight="1" x14ac:dyDescent="0.2">
      <c r="A35" s="21"/>
      <c r="B35" s="8"/>
      <c r="C35" s="8"/>
      <c r="D35" s="19"/>
      <c r="E35" s="72"/>
      <c r="F35" s="22" t="s">
        <v>121</v>
      </c>
      <c r="G35" s="7">
        <v>1925</v>
      </c>
      <c r="H35" s="56" t="s">
        <v>124</v>
      </c>
      <c r="I35" s="8"/>
    </row>
    <row r="36" spans="1:10" ht="31.5" customHeight="1" x14ac:dyDescent="0.2">
      <c r="A36" s="21"/>
      <c r="B36" s="8"/>
      <c r="C36" s="8"/>
      <c r="D36" s="19"/>
      <c r="E36" s="73"/>
      <c r="F36" s="22" t="s">
        <v>122</v>
      </c>
      <c r="G36" s="7">
        <v>550</v>
      </c>
      <c r="H36" s="56" t="s">
        <v>128</v>
      </c>
      <c r="I36" s="8"/>
    </row>
    <row r="37" spans="1:10" ht="31.5" customHeight="1" x14ac:dyDescent="0.2">
      <c r="A37" s="21"/>
      <c r="B37" s="8"/>
      <c r="C37" s="8"/>
      <c r="D37" s="19"/>
      <c r="E37" s="71" t="s">
        <v>78</v>
      </c>
      <c r="F37" s="22" t="s">
        <v>123</v>
      </c>
      <c r="G37" s="7">
        <v>4675</v>
      </c>
      <c r="H37" s="56" t="s">
        <v>125</v>
      </c>
      <c r="I37" s="8"/>
    </row>
    <row r="38" spans="1:10" ht="31.5" customHeight="1" x14ac:dyDescent="0.2">
      <c r="A38" s="21"/>
      <c r="B38" s="8"/>
      <c r="C38" s="8"/>
      <c r="D38" s="19"/>
      <c r="E38" s="72"/>
      <c r="F38" s="22" t="s">
        <v>95</v>
      </c>
      <c r="G38" s="7">
        <v>13640</v>
      </c>
      <c r="H38" s="56" t="s">
        <v>126</v>
      </c>
      <c r="I38" s="8"/>
    </row>
    <row r="39" spans="1:10" ht="31.5" customHeight="1" x14ac:dyDescent="0.2">
      <c r="A39" s="21"/>
      <c r="B39" s="8"/>
      <c r="C39" s="8"/>
      <c r="D39" s="19"/>
      <c r="E39" s="73"/>
      <c r="F39" s="22" t="s">
        <v>135</v>
      </c>
      <c r="G39" s="7">
        <v>6600</v>
      </c>
      <c r="H39" s="56" t="s">
        <v>140</v>
      </c>
      <c r="I39" s="8"/>
    </row>
    <row r="40" spans="1:10" ht="31.5" customHeight="1" x14ac:dyDescent="0.2">
      <c r="A40" s="21"/>
      <c r="B40" s="8"/>
      <c r="C40" s="8"/>
      <c r="D40" s="19"/>
      <c r="E40" s="71" t="s">
        <v>79</v>
      </c>
      <c r="F40" s="46" t="s">
        <v>96</v>
      </c>
      <c r="G40" s="7">
        <v>31680</v>
      </c>
      <c r="H40" s="56" t="s">
        <v>127</v>
      </c>
      <c r="I40" s="8"/>
      <c r="J40" s="47"/>
    </row>
    <row r="41" spans="1:10" ht="31.5" customHeight="1" x14ac:dyDescent="0.2">
      <c r="A41" s="21"/>
      <c r="B41" s="8"/>
      <c r="C41" s="8"/>
      <c r="D41" s="19"/>
      <c r="E41" s="72"/>
      <c r="F41" s="46" t="s">
        <v>134</v>
      </c>
      <c r="G41" s="7">
        <v>6600</v>
      </c>
      <c r="H41" s="57" t="s">
        <v>138</v>
      </c>
      <c r="I41" s="8"/>
      <c r="J41" s="47"/>
    </row>
    <row r="42" spans="1:10" ht="31.5" customHeight="1" x14ac:dyDescent="0.2">
      <c r="A42" s="21"/>
      <c r="B42" s="8"/>
      <c r="C42" s="8"/>
      <c r="D42" s="19"/>
      <c r="E42" s="73"/>
      <c r="F42" s="46" t="s">
        <v>137</v>
      </c>
      <c r="G42" s="7">
        <v>3300</v>
      </c>
      <c r="H42" s="57" t="s">
        <v>136</v>
      </c>
      <c r="I42" s="8"/>
      <c r="J42" s="47"/>
    </row>
    <row r="43" spans="1:10" ht="30" customHeight="1" x14ac:dyDescent="0.2">
      <c r="A43" s="23"/>
      <c r="B43" s="6"/>
      <c r="C43" s="6"/>
      <c r="D43" s="3"/>
      <c r="E43" s="6"/>
      <c r="F43" s="5" t="s">
        <v>47</v>
      </c>
      <c r="G43" s="53">
        <f>SUM(G14:G42)</f>
        <v>175541</v>
      </c>
      <c r="H43" s="42"/>
      <c r="I43" s="8"/>
    </row>
    <row r="44" spans="1:10" ht="30" customHeight="1" x14ac:dyDescent="0.2">
      <c r="A44" s="21" t="s">
        <v>56</v>
      </c>
      <c r="B44" s="12">
        <v>2</v>
      </c>
      <c r="C44" s="8" t="s">
        <v>57</v>
      </c>
      <c r="D44" s="19" t="s">
        <v>108</v>
      </c>
      <c r="E44" s="74" t="s">
        <v>109</v>
      </c>
      <c r="F44" s="58" t="s">
        <v>110</v>
      </c>
      <c r="G44" s="7">
        <v>55000</v>
      </c>
      <c r="H44" s="57" t="s">
        <v>116</v>
      </c>
      <c r="I44" s="8"/>
    </row>
    <row r="45" spans="1:10" ht="30" customHeight="1" x14ac:dyDescent="0.2">
      <c r="A45" s="21"/>
      <c r="B45" s="12"/>
      <c r="C45" s="8"/>
      <c r="D45" s="19"/>
      <c r="E45" s="74"/>
      <c r="F45" s="58" t="s">
        <v>115</v>
      </c>
      <c r="G45" s="7">
        <v>33000</v>
      </c>
      <c r="H45" s="57" t="s">
        <v>117</v>
      </c>
      <c r="I45" s="8"/>
    </row>
    <row r="46" spans="1:10" ht="30" customHeight="1" x14ac:dyDescent="0.2">
      <c r="A46" s="21"/>
      <c r="B46" s="12"/>
      <c r="C46" s="8"/>
      <c r="D46" s="19"/>
      <c r="E46" s="74"/>
      <c r="F46" s="58" t="s">
        <v>142</v>
      </c>
      <c r="G46" s="7">
        <v>22000</v>
      </c>
      <c r="H46" s="57" t="s">
        <v>139</v>
      </c>
      <c r="I46" s="8"/>
    </row>
    <row r="47" spans="1:10" ht="30" customHeight="1" x14ac:dyDescent="0.2">
      <c r="A47" s="21"/>
      <c r="B47" s="8"/>
      <c r="C47" s="8"/>
      <c r="D47" s="19"/>
      <c r="E47" s="27"/>
      <c r="F47" s="5" t="s">
        <v>47</v>
      </c>
      <c r="G47" s="2">
        <f>SUM(G44:G46)</f>
        <v>110000</v>
      </c>
      <c r="H47" s="42"/>
      <c r="I47" s="8"/>
    </row>
    <row r="48" spans="1:10" ht="30" customHeight="1" x14ac:dyDescent="0.2">
      <c r="A48" s="25" t="s">
        <v>56</v>
      </c>
      <c r="B48" s="54">
        <v>5</v>
      </c>
      <c r="C48" s="44" t="s">
        <v>57</v>
      </c>
      <c r="D48" s="45" t="s">
        <v>59</v>
      </c>
      <c r="E48" s="71" t="s">
        <v>58</v>
      </c>
      <c r="F48" s="46" t="s">
        <v>113</v>
      </c>
      <c r="G48" s="53">
        <v>6600</v>
      </c>
      <c r="H48" s="56" t="s">
        <v>72</v>
      </c>
      <c r="I48" s="8"/>
    </row>
    <row r="49" spans="1:9" ht="30" customHeight="1" x14ac:dyDescent="0.2">
      <c r="A49" s="21"/>
      <c r="B49" s="12"/>
      <c r="C49" s="8"/>
      <c r="D49" s="19"/>
      <c r="E49" s="73"/>
      <c r="F49" s="20" t="s">
        <v>114</v>
      </c>
      <c r="G49" s="7">
        <v>8800</v>
      </c>
      <c r="H49" s="57" t="s">
        <v>73</v>
      </c>
      <c r="I49" s="8"/>
    </row>
    <row r="50" spans="1:9" ht="30" customHeight="1" x14ac:dyDescent="0.2">
      <c r="A50" s="21"/>
      <c r="B50" s="12"/>
      <c r="C50" s="8"/>
      <c r="D50" s="19"/>
      <c r="E50" s="71" t="s">
        <v>144</v>
      </c>
      <c r="F50" s="20" t="s">
        <v>145</v>
      </c>
      <c r="G50" s="7">
        <v>0</v>
      </c>
      <c r="H50" s="57"/>
      <c r="I50" s="8"/>
    </row>
    <row r="51" spans="1:9" ht="30" customHeight="1" x14ac:dyDescent="0.2">
      <c r="A51" s="21"/>
      <c r="B51" s="12"/>
      <c r="C51" s="8"/>
      <c r="D51" s="19"/>
      <c r="E51" s="72"/>
      <c r="F51" s="20" t="s">
        <v>146</v>
      </c>
      <c r="G51" s="7">
        <v>0</v>
      </c>
      <c r="H51" s="57"/>
      <c r="I51" s="8"/>
    </row>
    <row r="52" spans="1:9" ht="30" customHeight="1" x14ac:dyDescent="0.2">
      <c r="A52" s="21"/>
      <c r="B52" s="12"/>
      <c r="C52" s="8"/>
      <c r="D52" s="19"/>
      <c r="E52" s="73"/>
      <c r="F52" s="20" t="s">
        <v>147</v>
      </c>
      <c r="G52" s="7">
        <v>0</v>
      </c>
      <c r="H52" s="57"/>
      <c r="I52" s="8"/>
    </row>
    <row r="53" spans="1:9" ht="30" customHeight="1" x14ac:dyDescent="0.2">
      <c r="A53" s="23"/>
      <c r="B53" s="6"/>
      <c r="C53" s="6"/>
      <c r="D53" s="3"/>
      <c r="E53" s="27"/>
      <c r="F53" s="5" t="s">
        <v>47</v>
      </c>
      <c r="G53" s="2">
        <f>SUM(G48:G52)</f>
        <v>15400</v>
      </c>
      <c r="H53" s="42"/>
      <c r="I53" s="8"/>
    </row>
    <row r="54" spans="1:9" ht="30" customHeight="1" x14ac:dyDescent="0.2">
      <c r="A54" s="18" t="s">
        <v>41</v>
      </c>
      <c r="B54" s="12">
        <v>14</v>
      </c>
      <c r="C54" s="8" t="s">
        <v>42</v>
      </c>
      <c r="D54" s="19" t="s">
        <v>97</v>
      </c>
      <c r="E54" s="24" t="s">
        <v>98</v>
      </c>
      <c r="F54" s="43" t="s">
        <v>99</v>
      </c>
      <c r="G54" s="2">
        <v>192</v>
      </c>
      <c r="H54" s="57" t="s">
        <v>112</v>
      </c>
      <c r="I54" s="8"/>
    </row>
    <row r="55" spans="1:9" ht="30" customHeight="1" x14ac:dyDescent="0.2">
      <c r="A55" s="18"/>
      <c r="B55" s="12"/>
      <c r="C55" s="8"/>
      <c r="D55" s="19"/>
      <c r="E55" s="24" t="s">
        <v>98</v>
      </c>
      <c r="F55" s="43" t="s">
        <v>100</v>
      </c>
      <c r="G55" s="2">
        <v>770</v>
      </c>
      <c r="H55" s="57" t="s">
        <v>111</v>
      </c>
      <c r="I55" s="8"/>
    </row>
    <row r="56" spans="1:9" ht="30" customHeight="1" x14ac:dyDescent="0.2">
      <c r="A56" s="23"/>
      <c r="B56" s="6"/>
      <c r="C56" s="6"/>
      <c r="D56" s="3"/>
      <c r="E56" s="6"/>
      <c r="F56" s="3" t="s">
        <v>48</v>
      </c>
      <c r="G56" s="2">
        <f>SUM(G54:G55)</f>
        <v>962</v>
      </c>
      <c r="H56" s="42"/>
      <c r="I56" s="8"/>
    </row>
    <row r="57" spans="1:9" ht="30" customHeight="1" x14ac:dyDescent="0.2">
      <c r="A57" s="18" t="s">
        <v>41</v>
      </c>
      <c r="B57" s="12">
        <v>15</v>
      </c>
      <c r="C57" s="8" t="s">
        <v>42</v>
      </c>
      <c r="D57" s="19" t="s">
        <v>52</v>
      </c>
      <c r="E57" s="24" t="s">
        <v>52</v>
      </c>
      <c r="F57" s="77">
        <f>(G57/G8)</f>
        <v>4.1580820378348003E-2</v>
      </c>
      <c r="G57" s="2">
        <f>G8-(G53+G43+G56+G47)</f>
        <v>13098</v>
      </c>
      <c r="H57" s="42"/>
      <c r="I57" s="8"/>
    </row>
    <row r="58" spans="1:9" ht="30" customHeight="1" x14ac:dyDescent="0.2">
      <c r="A58" s="23"/>
      <c r="B58" s="6"/>
      <c r="C58" s="6"/>
      <c r="D58" s="3"/>
      <c r="E58" s="6"/>
      <c r="F58" s="3" t="s">
        <v>48</v>
      </c>
      <c r="G58" s="2">
        <f>SUM(G57:G57)</f>
        <v>13098</v>
      </c>
      <c r="H58" s="42"/>
      <c r="I58" s="8"/>
    </row>
    <row r="59" spans="1:9" ht="30" customHeight="1" x14ac:dyDescent="0.2">
      <c r="A59" s="23"/>
      <c r="B59" s="6"/>
      <c r="C59" s="6"/>
      <c r="D59" s="6"/>
      <c r="E59" s="6"/>
      <c r="F59" s="3" t="s">
        <v>49</v>
      </c>
      <c r="G59" s="2">
        <f>G53+G58+G43+G56+G47</f>
        <v>315001</v>
      </c>
      <c r="H59" s="42"/>
      <c r="I59" s="8"/>
    </row>
    <row r="60" spans="1:9" ht="19.5" customHeight="1" x14ac:dyDescent="0.2">
      <c r="A60" s="8"/>
      <c r="B60" s="8"/>
      <c r="C60" s="8"/>
      <c r="D60" s="8"/>
      <c r="E60" s="8"/>
      <c r="F60" s="8"/>
      <c r="G60" s="8"/>
      <c r="H60" s="10"/>
      <c r="I60" s="8"/>
    </row>
    <row r="61" spans="1:9" ht="19.5" customHeight="1" x14ac:dyDescent="0.2">
      <c r="A61" s="8"/>
      <c r="B61" s="8"/>
      <c r="C61" s="8"/>
      <c r="D61" s="8"/>
      <c r="E61" s="8"/>
      <c r="F61" s="8"/>
      <c r="G61" s="8"/>
      <c r="H61" s="10"/>
      <c r="I61" s="8"/>
    </row>
    <row r="62" spans="1:9" ht="19.5" customHeight="1" x14ac:dyDescent="0.2">
      <c r="A62" s="8"/>
      <c r="B62" s="8"/>
      <c r="C62" s="8"/>
      <c r="D62" s="8"/>
      <c r="E62" s="8"/>
      <c r="F62" s="8"/>
      <c r="G62" s="8"/>
      <c r="H62" s="10"/>
      <c r="I62" s="8"/>
    </row>
    <row r="63" spans="1:9" ht="19.5" customHeight="1" x14ac:dyDescent="0.2">
      <c r="A63" s="8"/>
      <c r="B63" s="8"/>
      <c r="C63" s="8"/>
      <c r="D63" s="8"/>
      <c r="E63" s="8"/>
      <c r="F63" s="8"/>
      <c r="G63" s="8"/>
      <c r="H63" s="10"/>
      <c r="I63" s="8"/>
    </row>
    <row r="64" spans="1:9" ht="19.5" customHeight="1" x14ac:dyDescent="0.2">
      <c r="A64" s="8"/>
      <c r="B64" s="8"/>
      <c r="C64" s="8"/>
      <c r="D64" s="8"/>
      <c r="E64" s="8"/>
      <c r="F64" s="8"/>
      <c r="G64" s="8"/>
      <c r="H64" s="10"/>
      <c r="I64" s="8"/>
    </row>
    <row r="65" spans="1:9" ht="19.5" customHeight="1" x14ac:dyDescent="0.2">
      <c r="A65" s="8"/>
      <c r="B65" s="8"/>
      <c r="C65" s="8"/>
      <c r="D65" s="8"/>
      <c r="E65" s="8"/>
      <c r="F65" s="8"/>
      <c r="G65" s="8"/>
      <c r="H65" s="10"/>
      <c r="I65" s="8"/>
    </row>
    <row r="66" spans="1:9" ht="19.5" customHeight="1" x14ac:dyDescent="0.2">
      <c r="A66" s="8"/>
      <c r="B66" s="8"/>
      <c r="C66" s="8"/>
      <c r="D66" s="8"/>
      <c r="E66" s="8"/>
      <c r="F66" s="8"/>
      <c r="G66" s="8"/>
      <c r="H66" s="10"/>
      <c r="I66" s="8"/>
    </row>
  </sheetData>
  <mergeCells count="19">
    <mergeCell ref="E40:E42"/>
    <mergeCell ref="E44:E46"/>
    <mergeCell ref="E14:E18"/>
    <mergeCell ref="E50:E52"/>
    <mergeCell ref="G1:H1"/>
    <mergeCell ref="B2:G2"/>
    <mergeCell ref="A4:D4"/>
    <mergeCell ref="A5:D5"/>
    <mergeCell ref="E5:F5"/>
    <mergeCell ref="A8:F8"/>
    <mergeCell ref="D11:H11"/>
    <mergeCell ref="A12:D12"/>
    <mergeCell ref="E6:F6"/>
    <mergeCell ref="E7:F7"/>
    <mergeCell ref="E19:E23"/>
    <mergeCell ref="E48:E49"/>
    <mergeCell ref="A13:D13"/>
    <mergeCell ref="E24:E36"/>
    <mergeCell ref="E37:E39"/>
  </mergeCells>
  <phoneticPr fontId="2"/>
  <hyperlinks>
    <hyperlink ref="H19" r:id="rId1" xr:uid="{7E5EC429-445F-49EA-9D2F-584928565CCA}"/>
    <hyperlink ref="H20" r:id="rId2" xr:uid="{510CE19C-B3E1-4B3D-AF2C-0997DD8E30DE}"/>
    <hyperlink ref="H23" r:id="rId3" display="1-4" xr:uid="{91ECD7AB-ED39-4A92-B99F-900E7991B62B}"/>
    <hyperlink ref="H48" r:id="rId4" xr:uid="{397AD5DF-0528-40F9-BEE5-556C0BCE03A1}"/>
    <hyperlink ref="H49" r:id="rId5" xr:uid="{47D9D809-4530-488A-B31D-1A0B08E04C01}"/>
    <hyperlink ref="H21" r:id="rId6" xr:uid="{B7640766-D704-4166-910D-84E268EFB190}"/>
    <hyperlink ref="H24" r:id="rId7" xr:uid="{360891A7-126A-4703-9E3F-92F82E83BB43}"/>
    <hyperlink ref="H25" r:id="rId8" xr:uid="{16B8E574-4C4C-46BF-9B46-3E447F6E4E4F}"/>
    <hyperlink ref="H26" r:id="rId9" xr:uid="{32C84CE0-E525-42AB-A24C-658A70B184A5}"/>
    <hyperlink ref="H27" r:id="rId10" xr:uid="{A3978854-7717-4498-A856-6876E1554BEE}"/>
    <hyperlink ref="H28" r:id="rId11" xr:uid="{8FC0A98C-7551-48C0-A5E6-9EFB5EB9E81B}"/>
    <hyperlink ref="H30" r:id="rId12" display="3-6" xr:uid="{8A969D8A-43E5-4EC9-942A-6BA348143FCA}"/>
    <hyperlink ref="H31" r:id="rId13" display="3-7" xr:uid="{E15C7B58-0CC7-4F79-BB92-733988DEC5B6}"/>
    <hyperlink ref="H38" r:id="rId14" display="3-8" xr:uid="{23BE4806-D043-43AA-BCF1-74A5B4A153F7}"/>
    <hyperlink ref="H40" r:id="rId15" display="3-9" xr:uid="{42BD681E-3205-4175-B2C8-D21653E877FD}"/>
    <hyperlink ref="H54" r:id="rId16" xr:uid="{E7E794E6-FD12-4DA4-8436-D8C7BC9B1F16}"/>
    <hyperlink ref="H55" r:id="rId17" display="4" xr:uid="{49DBA3AF-3271-4EE8-8409-070152A81012}"/>
    <hyperlink ref="H16" r:id="rId18" xr:uid="{0074BD74-FCEB-49C5-8DB9-EF43750AF6FC}"/>
    <hyperlink ref="H15" r:id="rId19" xr:uid="{EF9CA9FC-213D-44E6-8BF6-22B5C6FDBFEB}"/>
    <hyperlink ref="H44" r:id="rId20" display="4-1" xr:uid="{DB9BF0CC-69DD-4728-998A-C4775CA578EF}"/>
    <hyperlink ref="H22" r:id="rId21" xr:uid="{2AD36AEC-A050-4D89-BA78-1840B600901C}"/>
    <hyperlink ref="H24:H40" r:id="rId22" display="3-1" xr:uid="{6DFC2808-BC97-4A63-88F2-408D084F3CE5}"/>
    <hyperlink ref="H48:H49" r:id="rId23" display="2-1" xr:uid="{25BDA7AA-4E43-40C7-910F-C0D61594C5CB}"/>
    <hyperlink ref="H45" r:id="rId24" display="4-2" xr:uid="{F195B867-23C7-43CF-AF16-0C30FF8ACDF5}"/>
    <hyperlink ref="H17" r:id="rId25" xr:uid="{7BB291D1-755B-4AC4-8532-E848CA229A94}"/>
    <hyperlink ref="H39" r:id="rId26" display="8-3" xr:uid="{26AEFA02-BCF4-490B-8ECD-854B2B193BA5}"/>
    <hyperlink ref="H41" r:id="rId27" xr:uid="{C035FD69-C617-4AE6-9701-7FD895FF2019}"/>
    <hyperlink ref="H42" r:id="rId28" display="8-2" xr:uid="{149C7A7E-90E5-463A-A2AA-3F268293A97D}"/>
    <hyperlink ref="H46" r:id="rId29" xr:uid="{08B5AC8A-AFF7-4954-9AF9-4F2E2E029DE5}"/>
    <hyperlink ref="H18" r:id="rId30" xr:uid="{2B017606-93B3-40D9-9A44-D099E9CCA3E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2025-11-11T09:09:54Z</dcterms:modified>
</cp:coreProperties>
</file>